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Верхнеказымский" sheetId="1" r:id="rId1"/>
  </sheets>
  <definedNames>
    <definedName name="_xlnm.Print_Area" localSheetId="0">'Верхнеказымский'!$A$1:$F$61</definedName>
  </definedNames>
  <calcPr fullCalcOnLoad="1"/>
</workbook>
</file>

<file path=xl/sharedStrings.xml><?xml version="1.0" encoding="utf-8"?>
<sst xmlns="http://schemas.openxmlformats.org/spreadsheetml/2006/main" count="95" uniqueCount="72">
  <si>
    <t>Выводы и предложения по результатам оценки эффективности:</t>
  </si>
  <si>
    <t>Высокоэффективная</t>
  </si>
  <si>
    <t>Качественная оценка эффективности муниципальной программы</t>
  </si>
  <si>
    <r>
      <t>Численное значение эффективности реализации муниципальной программы   (</t>
    </r>
    <r>
      <rPr>
        <sz val="12"/>
        <color indexed="8"/>
        <rFont val="Times New Roman"/>
        <family val="1"/>
      </rPr>
      <t>I</t>
    </r>
    <r>
      <rPr>
        <vertAlign val="subscript"/>
        <sz val="12"/>
        <color indexed="8"/>
        <rFont val="Times New Roman"/>
        <family val="1"/>
      </rPr>
      <t>э</t>
    </r>
    <r>
      <rPr>
        <sz val="11"/>
        <color indexed="8"/>
        <rFont val="Times New Roman"/>
        <family val="1"/>
      </rPr>
      <t>)</t>
    </r>
  </si>
  <si>
    <r>
      <t>Индекс затрат на реализацию муниципальной программы (</t>
    </r>
    <r>
      <rPr>
        <sz val="12"/>
        <color indexed="8"/>
        <rFont val="Times New Roman"/>
        <family val="1"/>
      </rPr>
      <t>I</t>
    </r>
    <r>
      <rPr>
        <vertAlign val="subscript"/>
        <sz val="12"/>
        <color indexed="8"/>
        <rFont val="Times New Roman"/>
        <family val="1"/>
      </rPr>
      <t>з</t>
    </r>
    <r>
      <rPr>
        <sz val="11"/>
        <color indexed="8"/>
        <rFont val="Times New Roman"/>
        <family val="1"/>
      </rPr>
      <t>)</t>
    </r>
  </si>
  <si>
    <t>объем финансирования  программных мероприятий, неисполненных в связи отсутствием возможности реализации мероприятия в период действия режима повышенной готовности и/или действия ограничительных мер</t>
  </si>
  <si>
    <t>3.5.</t>
  </si>
  <si>
    <t>-</t>
  </si>
  <si>
    <t>объем финансирования заключенных муниципальных контрактов со сроками исполнения в плановом периоде</t>
  </si>
  <si>
    <t>3.4.</t>
  </si>
  <si>
    <t>в целях сохранения резервного фонда администрации Белоярского района</t>
  </si>
  <si>
    <t>3.3.</t>
  </si>
  <si>
    <t>в результате  исполнении мероприятий без финансирования за счет бюджетных средств</t>
  </si>
  <si>
    <t>3.2.</t>
  </si>
  <si>
    <t>по результатам проведения конкурсных процедур на закупку товаров (работ, услуг)</t>
  </si>
  <si>
    <t>в том числе:</t>
  </si>
  <si>
    <t>3.1.</t>
  </si>
  <si>
    <r>
      <t>Объем экономии бюджетных средств (</t>
    </r>
    <r>
      <rPr>
        <sz val="12"/>
        <color indexed="8"/>
        <rFont val="Times New Roman"/>
        <family val="1"/>
      </rPr>
      <t>V</t>
    </r>
    <r>
      <rPr>
        <vertAlign val="subscript"/>
        <sz val="12"/>
        <color indexed="8"/>
        <rFont val="Times New Roman"/>
        <family val="1"/>
      </rPr>
      <t>э</t>
    </r>
    <r>
      <rPr>
        <sz val="12"/>
        <color indexed="8"/>
        <rFont val="Times New Roman"/>
        <family val="1"/>
      </rPr>
      <t>)</t>
    </r>
  </si>
  <si>
    <r>
      <t>Фактически профинансировано (</t>
    </r>
    <r>
      <rPr>
        <sz val="12"/>
        <color indexed="8"/>
        <rFont val="Times New Roman"/>
        <family val="1"/>
      </rPr>
      <t>V</t>
    </r>
    <r>
      <rPr>
        <vertAlign val="subscript"/>
        <sz val="12"/>
        <color indexed="8"/>
        <rFont val="Times New Roman"/>
        <family val="1"/>
      </rPr>
      <t>ф</t>
    </r>
    <r>
      <rPr>
        <sz val="11"/>
        <color indexed="8"/>
        <rFont val="Times New Roman"/>
        <family val="1"/>
      </rPr>
      <t>)</t>
    </r>
  </si>
  <si>
    <r>
      <t>Объем финансирования муниципальной программы (</t>
    </r>
    <r>
      <rPr>
        <sz val="12"/>
        <color indexed="8"/>
        <rFont val="Times New Roman"/>
        <family val="1"/>
      </rPr>
      <t>V</t>
    </r>
    <r>
      <rPr>
        <vertAlign val="subscript"/>
        <sz val="12"/>
        <color indexed="8"/>
        <rFont val="Times New Roman"/>
        <family val="1"/>
      </rPr>
      <t>п</t>
    </r>
    <r>
      <rPr>
        <sz val="11"/>
        <color indexed="8"/>
        <rFont val="Times New Roman"/>
        <family val="1"/>
      </rPr>
      <t>)</t>
    </r>
  </si>
  <si>
    <t>Объем бюджетных ассигнований (тыс.руб.)</t>
  </si>
  <si>
    <t>Наименование показателя</t>
  </si>
  <si>
    <t>№ п/п</t>
  </si>
  <si>
    <t>2. Оценка эффективности расходования бюджетных средств</t>
  </si>
  <si>
    <r>
      <t xml:space="preserve">Индекс результативности муниципальной программы </t>
    </r>
    <r>
      <rPr>
        <sz val="12"/>
        <color indexed="8"/>
        <rFont val="Times New Roman"/>
        <family val="1"/>
      </rPr>
      <t>(I</t>
    </r>
    <r>
      <rPr>
        <vertAlign val="subscript"/>
        <sz val="12"/>
        <color indexed="8"/>
        <rFont val="Times New Roman"/>
        <family val="1"/>
      </rPr>
      <t>р</t>
    </r>
    <r>
      <rPr>
        <sz val="11"/>
        <color indexed="8"/>
        <rFont val="Times New Roman"/>
        <family val="1"/>
      </rPr>
      <t>)</t>
    </r>
  </si>
  <si>
    <t>Общее число  целевых показателей муниципальной программы  (N)</t>
  </si>
  <si>
    <r>
      <t xml:space="preserve">Итого   ( </t>
    </r>
    <r>
      <rPr>
        <sz val="12"/>
        <color indexed="8"/>
        <rFont val="Times New Roman"/>
        <family val="1"/>
      </rPr>
      <t>Σ (Рn))</t>
    </r>
  </si>
  <si>
    <t>чел.</t>
  </si>
  <si>
    <t>Количество граждан, расселенных из аварийного жилищного фонда, признанного таковым после 1 января 2017 год</t>
  </si>
  <si>
    <t>тыс.м2</t>
  </si>
  <si>
    <t>Количество квадратных метров расселенного аварийного жилищного фонда, признанного таковым после 1 января 2017 года</t>
  </si>
  <si>
    <t>Количество граждан, расселенных из аварийного жилищного фонда, признанного таковым до 1 января 2017 года</t>
  </si>
  <si>
    <t>Количество квадратных метров расселенного аварийного жилищного фонда, признанного таковым до 1 января 2017 года</t>
  </si>
  <si>
    <t>ед.</t>
  </si>
  <si>
    <t>Количество инициативных проектов, реализованных с привлечением средств бюджета ХМАО-Югры</t>
  </si>
  <si>
    <t>%</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</si>
  <si>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муниципальном образовании, на территории которого реализуются проекты по созданию комфортной городской среды</t>
  </si>
  <si>
    <t>Количество благоустроенных общественных территорий в сельском поселении Верхнеказымский</t>
  </si>
  <si>
    <t>Обеспеченность граждан проживающих в многоквартирных домах услугами по обращению с твердыми коммунальными отходами</t>
  </si>
  <si>
    <t>Обеспеченность содержания дорог, от потребности</t>
  </si>
  <si>
    <t>Исполнение плана по предоставлению иных межбюджетных трансфертов</t>
  </si>
  <si>
    <t>&lt;3</t>
  </si>
  <si>
    <t>Размер резервного фонда администрации сельского поселения Верхнеказымский от первоначально утвержденного общего объема бюджета сельского поселения</t>
  </si>
  <si>
    <t>Обеспеченность граждан дополнительными мерами социальной поддержки от потребности</t>
  </si>
  <si>
    <t>Количество проведенных спортивных мероприятий</t>
  </si>
  <si>
    <t>Доля обеспеченности муниципальных учреждений культуры необходимыми ресурсами для выполнения полномочий и функций</t>
  </si>
  <si>
    <t>Уровень содержания и эксплуатации имущества находящегося в муниципальной собственности</t>
  </si>
  <si>
    <t>Благоустроенность территории сельского поселения</t>
  </si>
  <si>
    <t>Увеличение доли светодиодных источников света в общем количестве источников света в муниципальных учреждениях</t>
  </si>
  <si>
    <t>Сокращение объема потребления энергоресурсов по отношению к предыдущему году</t>
  </si>
  <si>
    <t>Уровень обеспеченности деятельности добровольных народных дружин</t>
  </si>
  <si>
    <t>Доля обеспеченности мест общего пользования противопожарным инвентарем</t>
  </si>
  <si>
    <t>экз.</t>
  </si>
  <si>
    <t>Количество распространенного информационного материала по ГО и ЧС и безопасности людей на водных объектах</t>
  </si>
  <si>
    <t>м²</t>
  </si>
  <si>
    <t>Площадь содержания минерализованной полосы</t>
  </si>
  <si>
    <t>Обеспечение выполнения отдельных государственных полномочий, переданных органам местного самоуправления сельского поселения</t>
  </si>
  <si>
    <t>Доля муниципальных служащих, прошедших диспансеризацию в медицинских учреждениях, (от потребности)</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</si>
  <si>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</si>
  <si>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Уровень обеспеченности деятельности органов местного самоуправления сельского поселения  для выполнения полномочий и  функций</t>
  </si>
  <si>
    <r>
      <t>Р</t>
    </r>
    <r>
      <rPr>
        <vertAlign val="subscript"/>
        <sz val="11"/>
        <color indexed="8"/>
        <rFont val="Times New Roman"/>
        <family val="1"/>
      </rPr>
      <t>n</t>
    </r>
  </si>
  <si>
    <t>Фактическое значение показателя</t>
  </si>
  <si>
    <t xml:space="preserve">Плановое значение показателя </t>
  </si>
  <si>
    <t>Единица измерения</t>
  </si>
  <si>
    <t>Наименование целевых показателей</t>
  </si>
  <si>
    <t>1. Оценка результативности муниципальной программы</t>
  </si>
  <si>
    <t>(отчетный период)</t>
  </si>
  <si>
    <t>за 2021 год</t>
  </si>
  <si>
    <t>(наименование муниципальной программы)</t>
  </si>
  <si>
    <t>Муниципальная программа сельского поселения Верхнеказымский  «Реализация полномочий органов местного самоуправления на 2017-2023 годы»</t>
  </si>
  <si>
    <t xml:space="preserve">Оценка эффективности </t>
  </si>
  <si>
    <t>Оценка эффективности реализации муниципальной программы сельского поселения Верхнеказымский проведена в соответствии с постановлением администрации Белоярского района от 23.12.2013 года № 1959 «Об утверждении Порядка проведения и критериев оценки эффективности реализации муниципальных программ городского и  сельских поселений в границах Белоярского района» на основании ежегодного отчета о реализации муниципальной программы, представляемого ответственным исполнителем. Основной целью муниципальной программы является создание условий для эффективного выполнения полномочий органов местного самоуправления сельского поселения Верхнеказымский. Всего на реализацию мероприятий муниципальной программы на 2021 год предусмотрено 107178,5 тыс. руб., кассовое исполнение составило – 104925,9 тыс. руб., или 97,9 % от годовых лимитов. На основании анализа муниципальной программы можно сделать вывод, что муниципальная программа эффективная в связи с ежегодным увеличением объема финансирования мероприятий и высоким уровнем достижения целевых показателей</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</si>
</sst>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_ ;\-#,##0.0\ "/>
  </numFmts>
  <fonts count="54">
    <font>
      <sz val="11"/>
      <color theme="1"/>
      <name val="Calibri"/>
      <family val="2"/>
    </font>
    <font>
      <sz val="11"/>
      <color indexed="8"/>
      <name val="Calibri"/>
      <family val="2"/>
    </font>
    <font>
      <sz val="11"/>
      <color indexed="8"/>
      <name val="Times New Roman"/>
      <family val="1"/>
    </font>
    <font>
      <sz val="12"/>
      <color indexed="8"/>
      <name val="Times New Roman"/>
      <family val="1"/>
    </font>
    <font>
      <vertAlign val="subscript"/>
      <sz val="12"/>
      <color indexed="8"/>
      <name val="Times New Roman"/>
      <family val="1"/>
    </font>
    <font>
      <sz val="10.5"/>
      <name val="Times New Roman"/>
      <family val="1"/>
    </font>
    <font>
      <vertAlign val="subscript"/>
      <sz val="11"/>
      <color indexed="8"/>
      <name val="Times New Roman"/>
      <family val="1"/>
    </font>
    <font>
      <b/>
      <u val="single"/>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Calibri"/>
      <family val="2"/>
    </font>
    <font>
      <i/>
      <sz val="11"/>
      <color indexed="8"/>
      <name val="Times New Roman"/>
      <family val="1"/>
    </font>
    <font>
      <sz val="10.5"/>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0"/>
      <color theme="1"/>
      <name val="Calibri"/>
      <family val="2"/>
    </font>
    <font>
      <i/>
      <sz val="11"/>
      <color theme="1"/>
      <name val="Times New Roman"/>
      <family val="1"/>
    </font>
    <font>
      <sz val="10.5"/>
      <color theme="1"/>
      <name val="Times New Roman"/>
      <family val="1"/>
    </font>
    <font>
      <sz val="12"/>
      <color theme="1"/>
      <name val="Times New Roman"/>
      <family val="1"/>
    </font>
    <font>
      <vertAlign val="subscrip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3">
    <xf numFmtId="0" fontId="0" fillId="0" borderId="0" xfId="0" applyFont="1" applyAlignment="1">
      <alignment/>
    </xf>
    <xf numFmtId="0" fontId="46" fillId="0" borderId="0" xfId="0" applyFont="1" applyAlignment="1">
      <alignment/>
    </xf>
    <xf numFmtId="0" fontId="46" fillId="0" borderId="0" xfId="0" applyFont="1" applyAlignment="1">
      <alignment vertical="top"/>
    </xf>
    <xf numFmtId="0" fontId="46" fillId="0" borderId="0" xfId="0" applyFont="1" applyAlignment="1">
      <alignment horizontal="left" vertical="top" wrapText="1"/>
    </xf>
    <xf numFmtId="0" fontId="47" fillId="0" borderId="0" xfId="0" applyFont="1" applyAlignment="1">
      <alignment/>
    </xf>
    <xf numFmtId="0" fontId="48" fillId="0" borderId="0" xfId="0" applyFont="1" applyAlignment="1">
      <alignment vertical="center" wrapText="1"/>
    </xf>
    <xf numFmtId="0" fontId="47" fillId="0" borderId="10" xfId="0" applyFont="1" applyBorder="1" applyAlignment="1">
      <alignment horizontal="center" vertical="center"/>
    </xf>
    <xf numFmtId="164" fontId="47" fillId="0" borderId="10" xfId="0" applyNumberFormat="1" applyFont="1" applyBorder="1" applyAlignment="1">
      <alignment horizontal="center" vertical="center"/>
    </xf>
    <xf numFmtId="1" fontId="46" fillId="0" borderId="10" xfId="0" applyNumberFormat="1" applyFont="1" applyBorder="1" applyAlignment="1">
      <alignment horizontal="center" vertical="center" wrapText="1"/>
    </xf>
    <xf numFmtId="165" fontId="46" fillId="0" borderId="10" xfId="0" applyNumberFormat="1" applyFont="1" applyBorder="1" applyAlignment="1">
      <alignment horizontal="center" vertical="center" wrapText="1"/>
    </xf>
    <xf numFmtId="0" fontId="46" fillId="0" borderId="10" xfId="0" applyFont="1" applyBorder="1" applyAlignment="1">
      <alignment vertical="center" wrapText="1"/>
    </xf>
    <xf numFmtId="0" fontId="49" fillId="0" borderId="10" xfId="0" applyFont="1" applyBorder="1" applyAlignment="1">
      <alignment vertical="center" wrapText="1"/>
    </xf>
    <xf numFmtId="0" fontId="46" fillId="0" borderId="10" xfId="0" applyFont="1" applyBorder="1" applyAlignment="1">
      <alignment vertical="center"/>
    </xf>
    <xf numFmtId="0" fontId="46" fillId="0" borderId="10" xfId="0" applyFont="1" applyBorder="1" applyAlignment="1">
      <alignment horizontal="center" vertical="center" wrapText="1"/>
    </xf>
    <xf numFmtId="164" fontId="46" fillId="0" borderId="10"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166" fontId="5"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0" fillId="0" borderId="0" xfId="0" applyFont="1" applyAlignment="1">
      <alignment/>
    </xf>
    <xf numFmtId="0" fontId="46" fillId="0" borderId="10"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46" fillId="0" borderId="10" xfId="0" applyFont="1" applyBorder="1" applyAlignment="1">
      <alignment horizontal="left" vertical="center" wrapText="1"/>
    </xf>
    <xf numFmtId="0" fontId="51" fillId="0" borderId="0" xfId="0" applyFont="1" applyAlignment="1">
      <alignment horizontal="center" vertical="center"/>
    </xf>
    <xf numFmtId="0" fontId="7" fillId="0" borderId="0" xfId="0" applyFont="1" applyAlignment="1">
      <alignment horizontal="center" vertical="center" wrapText="1"/>
    </xf>
    <xf numFmtId="0" fontId="52" fillId="0" borderId="0" xfId="0" applyFont="1" applyAlignment="1">
      <alignment horizontal="center" vertical="center"/>
    </xf>
    <xf numFmtId="0" fontId="53" fillId="0" borderId="0" xfId="0" applyFont="1" applyAlignment="1">
      <alignment horizontal="center" vertical="center"/>
    </xf>
    <xf numFmtId="0" fontId="52" fillId="0" borderId="0" xfId="0" applyFont="1" applyBorder="1" applyAlignment="1">
      <alignment horizontal="center" vertical="center"/>
    </xf>
    <xf numFmtId="0" fontId="46" fillId="0" borderId="10" xfId="0" applyFont="1" applyFill="1" applyBorder="1" applyAlignment="1">
      <alignment horizontal="left" vertical="center" wrapText="1"/>
    </xf>
    <xf numFmtId="0" fontId="46" fillId="5"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57"/>
  <sheetViews>
    <sheetView tabSelected="1" view="pageBreakPreview" zoomScale="80" zoomScaleSheetLayoutView="80" zoomScalePageLayoutView="0" workbookViewId="0" topLeftCell="A37">
      <selection activeCell="A54" sqref="A54:F54"/>
    </sheetView>
  </sheetViews>
  <sheetFormatPr defaultColWidth="9.140625" defaultRowHeight="15"/>
  <cols>
    <col min="1" max="1" width="5.28125" style="0" customWidth="1"/>
    <col min="2" max="2" width="44.421875" style="0" customWidth="1"/>
    <col min="3" max="3" width="11.421875" style="0" customWidth="1"/>
    <col min="4" max="4" width="13.57421875" style="0" customWidth="1"/>
    <col min="5" max="5" width="13.421875" style="0" customWidth="1"/>
    <col min="6" max="6" width="29.00390625" style="0" customWidth="1"/>
  </cols>
  <sheetData>
    <row r="2" spans="1:6" ht="15.75">
      <c r="A2" s="26" t="s">
        <v>70</v>
      </c>
      <c r="B2" s="26"/>
      <c r="C2" s="26"/>
      <c r="D2" s="26"/>
      <c r="E2" s="26"/>
      <c r="F2" s="26"/>
    </row>
    <row r="3" spans="1:6" s="21" customFormat="1" ht="40.5" customHeight="1">
      <c r="A3" s="27" t="s">
        <v>69</v>
      </c>
      <c r="B3" s="27"/>
      <c r="C3" s="27"/>
      <c r="D3" s="27"/>
      <c r="E3" s="27"/>
      <c r="F3" s="27"/>
    </row>
    <row r="4" spans="1:6" ht="15.75" customHeight="1">
      <c r="A4" s="28" t="s">
        <v>68</v>
      </c>
      <c r="B4" s="28"/>
      <c r="C4" s="28"/>
      <c r="D4" s="28"/>
      <c r="E4" s="28"/>
      <c r="F4" s="28"/>
    </row>
    <row r="5" spans="1:6" ht="15.75">
      <c r="A5" s="29" t="s">
        <v>67</v>
      </c>
      <c r="B5" s="29"/>
      <c r="C5" s="29"/>
      <c r="D5" s="29"/>
      <c r="E5" s="29"/>
      <c r="F5" s="29"/>
    </row>
    <row r="6" spans="1:6" ht="18.75">
      <c r="A6" s="30" t="s">
        <v>66</v>
      </c>
      <c r="B6" s="30"/>
      <c r="C6" s="30"/>
      <c r="D6" s="30"/>
      <c r="E6" s="30"/>
      <c r="F6" s="30"/>
    </row>
    <row r="7" spans="1:6" ht="20.25" customHeight="1">
      <c r="A7" s="32" t="s">
        <v>65</v>
      </c>
      <c r="B7" s="32"/>
      <c r="C7" s="32"/>
      <c r="D7" s="32"/>
      <c r="E7" s="32"/>
      <c r="F7" s="32"/>
    </row>
    <row r="8" spans="1:6" ht="45">
      <c r="A8" s="13" t="s">
        <v>22</v>
      </c>
      <c r="B8" s="13" t="s">
        <v>64</v>
      </c>
      <c r="C8" s="13" t="s">
        <v>63</v>
      </c>
      <c r="D8" s="13" t="s">
        <v>62</v>
      </c>
      <c r="E8" s="13" t="s">
        <v>61</v>
      </c>
      <c r="F8" s="13" t="s">
        <v>60</v>
      </c>
    </row>
    <row r="9" spans="1:6" ht="40.5">
      <c r="A9" s="18">
        <v>1</v>
      </c>
      <c r="B9" s="17" t="s">
        <v>59</v>
      </c>
      <c r="C9" s="16" t="s">
        <v>35</v>
      </c>
      <c r="D9" s="16">
        <v>100</v>
      </c>
      <c r="E9" s="16">
        <v>100</v>
      </c>
      <c r="F9" s="13">
        <f aca="true" t="shared" si="0" ref="F9:F23">E9/D9</f>
        <v>1</v>
      </c>
    </row>
    <row r="10" spans="1:6" ht="54">
      <c r="A10" s="18">
        <v>2</v>
      </c>
      <c r="B10" s="17" t="s">
        <v>58</v>
      </c>
      <c r="C10" s="16" t="s">
        <v>35</v>
      </c>
      <c r="D10" s="16">
        <v>100</v>
      </c>
      <c r="E10" s="16">
        <v>100</v>
      </c>
      <c r="F10" s="13">
        <f t="shared" si="0"/>
        <v>1</v>
      </c>
    </row>
    <row r="11" spans="1:6" ht="40.5">
      <c r="A11" s="18">
        <v>3</v>
      </c>
      <c r="B11" s="17" t="s">
        <v>57</v>
      </c>
      <c r="C11" s="16" t="s">
        <v>35</v>
      </c>
      <c r="D11" s="16">
        <v>100</v>
      </c>
      <c r="E11" s="16">
        <v>100</v>
      </c>
      <c r="F11" s="13">
        <f t="shared" si="0"/>
        <v>1</v>
      </c>
    </row>
    <row r="12" spans="1:6" ht="54">
      <c r="A12" s="18">
        <v>4</v>
      </c>
      <c r="B12" s="17" t="s">
        <v>56</v>
      </c>
      <c r="C12" s="16" t="s">
        <v>35</v>
      </c>
      <c r="D12" s="16">
        <v>100</v>
      </c>
      <c r="E12" s="16">
        <v>100</v>
      </c>
      <c r="F12" s="13">
        <f t="shared" si="0"/>
        <v>1</v>
      </c>
    </row>
    <row r="13" spans="1:6" ht="15">
      <c r="A13" s="18">
        <v>5</v>
      </c>
      <c r="B13" s="17" t="s">
        <v>55</v>
      </c>
      <c r="C13" s="16" t="s">
        <v>54</v>
      </c>
      <c r="D13" s="16">
        <v>500</v>
      </c>
      <c r="E13" s="16">
        <v>500</v>
      </c>
      <c r="F13" s="13">
        <f t="shared" si="0"/>
        <v>1</v>
      </c>
    </row>
    <row r="14" spans="1:6" ht="40.5">
      <c r="A14" s="18">
        <v>6</v>
      </c>
      <c r="B14" s="17" t="s">
        <v>53</v>
      </c>
      <c r="C14" s="16" t="s">
        <v>52</v>
      </c>
      <c r="D14" s="16">
        <v>50</v>
      </c>
      <c r="E14" s="16">
        <v>50</v>
      </c>
      <c r="F14" s="13">
        <f t="shared" si="0"/>
        <v>1</v>
      </c>
    </row>
    <row r="15" spans="1:6" ht="27">
      <c r="A15" s="18">
        <v>7</v>
      </c>
      <c r="B15" s="17" t="s">
        <v>51</v>
      </c>
      <c r="C15" s="16" t="s">
        <v>35</v>
      </c>
      <c r="D15" s="16">
        <v>95</v>
      </c>
      <c r="E15" s="16">
        <v>95</v>
      </c>
      <c r="F15" s="13">
        <f t="shared" si="0"/>
        <v>1</v>
      </c>
    </row>
    <row r="16" spans="1:6" ht="27">
      <c r="A16" s="18">
        <v>8</v>
      </c>
      <c r="B16" s="17" t="s">
        <v>50</v>
      </c>
      <c r="C16" s="16" t="s">
        <v>35</v>
      </c>
      <c r="D16" s="16">
        <v>100</v>
      </c>
      <c r="E16" s="16">
        <v>100</v>
      </c>
      <c r="F16" s="13">
        <f t="shared" si="0"/>
        <v>1</v>
      </c>
    </row>
    <row r="17" spans="1:6" ht="27">
      <c r="A17" s="18">
        <v>9</v>
      </c>
      <c r="B17" s="17" t="s">
        <v>49</v>
      </c>
      <c r="C17" s="16" t="s">
        <v>35</v>
      </c>
      <c r="D17" s="16">
        <v>1</v>
      </c>
      <c r="E17" s="16">
        <v>1</v>
      </c>
      <c r="F17" s="13">
        <f t="shared" si="0"/>
        <v>1</v>
      </c>
    </row>
    <row r="18" spans="1:6" ht="40.5">
      <c r="A18" s="18">
        <v>10</v>
      </c>
      <c r="B18" s="17" t="s">
        <v>48</v>
      </c>
      <c r="C18" s="16" t="s">
        <v>35</v>
      </c>
      <c r="D18" s="16">
        <v>75</v>
      </c>
      <c r="E18" s="16">
        <v>75</v>
      </c>
      <c r="F18" s="13">
        <f t="shared" si="0"/>
        <v>1</v>
      </c>
    </row>
    <row r="19" spans="1:6" ht="27">
      <c r="A19" s="18">
        <v>11</v>
      </c>
      <c r="B19" s="17" t="s">
        <v>47</v>
      </c>
      <c r="C19" s="16" t="s">
        <v>35</v>
      </c>
      <c r="D19" s="16">
        <v>100</v>
      </c>
      <c r="E19" s="20">
        <v>100</v>
      </c>
      <c r="F19" s="13">
        <f t="shared" si="0"/>
        <v>1</v>
      </c>
    </row>
    <row r="20" spans="1:6" ht="27">
      <c r="A20" s="18">
        <v>12</v>
      </c>
      <c r="B20" s="17" t="s">
        <v>46</v>
      </c>
      <c r="C20" s="16" t="s">
        <v>35</v>
      </c>
      <c r="D20" s="16">
        <v>100</v>
      </c>
      <c r="E20" s="16">
        <v>100</v>
      </c>
      <c r="F20" s="13">
        <f t="shared" si="0"/>
        <v>1</v>
      </c>
    </row>
    <row r="21" spans="1:6" ht="40.5">
      <c r="A21" s="18">
        <v>13</v>
      </c>
      <c r="B21" s="17" t="s">
        <v>45</v>
      </c>
      <c r="C21" s="16" t="s">
        <v>35</v>
      </c>
      <c r="D21" s="16">
        <v>100</v>
      </c>
      <c r="E21" s="16">
        <v>100</v>
      </c>
      <c r="F21" s="13">
        <f t="shared" si="0"/>
        <v>1</v>
      </c>
    </row>
    <row r="22" spans="1:6" ht="27">
      <c r="A22" s="18">
        <v>14</v>
      </c>
      <c r="B22" s="17" t="s">
        <v>44</v>
      </c>
      <c r="C22" s="16" t="s">
        <v>33</v>
      </c>
      <c r="D22" s="16">
        <v>5</v>
      </c>
      <c r="E22" s="16">
        <v>5</v>
      </c>
      <c r="F22" s="13">
        <f t="shared" si="0"/>
        <v>1</v>
      </c>
    </row>
    <row r="23" spans="1:6" ht="27">
      <c r="A23" s="18">
        <v>15</v>
      </c>
      <c r="B23" s="17" t="s">
        <v>43</v>
      </c>
      <c r="C23" s="16" t="s">
        <v>35</v>
      </c>
      <c r="D23" s="16">
        <v>100</v>
      </c>
      <c r="E23" s="16">
        <v>100</v>
      </c>
      <c r="F23" s="13">
        <f t="shared" si="0"/>
        <v>1</v>
      </c>
    </row>
    <row r="24" spans="1:6" ht="54">
      <c r="A24" s="18">
        <v>16</v>
      </c>
      <c r="B24" s="17" t="s">
        <v>42</v>
      </c>
      <c r="C24" s="16" t="s">
        <v>35</v>
      </c>
      <c r="D24" s="16" t="s">
        <v>41</v>
      </c>
      <c r="E24" s="16" t="s">
        <v>41</v>
      </c>
      <c r="F24" s="13">
        <v>1</v>
      </c>
    </row>
    <row r="25" spans="1:6" ht="27">
      <c r="A25" s="18">
        <v>17</v>
      </c>
      <c r="B25" s="17" t="s">
        <v>40</v>
      </c>
      <c r="C25" s="16" t="s">
        <v>35</v>
      </c>
      <c r="D25" s="16">
        <v>100</v>
      </c>
      <c r="E25" s="16">
        <v>100</v>
      </c>
      <c r="F25" s="13">
        <f aca="true" t="shared" si="1" ref="F25:F34">E25/D25</f>
        <v>1</v>
      </c>
    </row>
    <row r="26" spans="1:6" ht="27">
      <c r="A26" s="18">
        <v>18</v>
      </c>
      <c r="B26" s="17" t="s">
        <v>39</v>
      </c>
      <c r="C26" s="16" t="s">
        <v>35</v>
      </c>
      <c r="D26" s="16">
        <v>100</v>
      </c>
      <c r="E26" s="16">
        <v>100</v>
      </c>
      <c r="F26" s="13">
        <f t="shared" si="1"/>
        <v>1</v>
      </c>
    </row>
    <row r="27" spans="1:6" ht="40.5">
      <c r="A27" s="18">
        <v>19</v>
      </c>
      <c r="B27" s="17" t="s">
        <v>38</v>
      </c>
      <c r="C27" s="16" t="s">
        <v>35</v>
      </c>
      <c r="D27" s="16">
        <v>100</v>
      </c>
      <c r="E27" s="16">
        <v>100</v>
      </c>
      <c r="F27" s="13">
        <f t="shared" si="1"/>
        <v>1</v>
      </c>
    </row>
    <row r="28" spans="1:6" ht="40.5">
      <c r="A28" s="18">
        <v>20</v>
      </c>
      <c r="B28" s="17" t="s">
        <v>37</v>
      </c>
      <c r="C28" s="16" t="s">
        <v>33</v>
      </c>
      <c r="D28" s="16">
        <v>1</v>
      </c>
      <c r="E28" s="16">
        <v>1</v>
      </c>
      <c r="F28" s="13">
        <f t="shared" si="1"/>
        <v>1</v>
      </c>
    </row>
    <row r="29" spans="1:6" ht="81">
      <c r="A29" s="18">
        <v>21</v>
      </c>
      <c r="B29" s="17" t="s">
        <v>36</v>
      </c>
      <c r="C29" s="16" t="s">
        <v>35</v>
      </c>
      <c r="D29" s="16">
        <v>15</v>
      </c>
      <c r="E29" s="16">
        <v>15</v>
      </c>
      <c r="F29" s="13">
        <f t="shared" si="1"/>
        <v>1</v>
      </c>
    </row>
    <row r="30" spans="1:6" ht="40.5">
      <c r="A30" s="18">
        <v>22</v>
      </c>
      <c r="B30" s="17" t="s">
        <v>34</v>
      </c>
      <c r="C30" s="16" t="s">
        <v>33</v>
      </c>
      <c r="D30" s="16">
        <v>1</v>
      </c>
      <c r="E30" s="16">
        <v>1</v>
      </c>
      <c r="F30" s="13">
        <f t="shared" si="1"/>
        <v>1</v>
      </c>
    </row>
    <row r="31" spans="1:6" ht="40.5">
      <c r="A31" s="18">
        <v>23</v>
      </c>
      <c r="B31" s="17" t="s">
        <v>32</v>
      </c>
      <c r="C31" s="16" t="s">
        <v>29</v>
      </c>
      <c r="D31" s="19">
        <v>2.7</v>
      </c>
      <c r="E31" s="19">
        <v>3.5</v>
      </c>
      <c r="F31" s="15">
        <f t="shared" si="1"/>
        <v>1.2962962962962963</v>
      </c>
    </row>
    <row r="32" spans="1:6" ht="40.5">
      <c r="A32" s="18">
        <v>24</v>
      </c>
      <c r="B32" s="17" t="s">
        <v>31</v>
      </c>
      <c r="C32" s="16" t="s">
        <v>27</v>
      </c>
      <c r="D32" s="16">
        <v>100</v>
      </c>
      <c r="E32" s="16">
        <v>150</v>
      </c>
      <c r="F32" s="13">
        <f t="shared" si="1"/>
        <v>1.5</v>
      </c>
    </row>
    <row r="33" spans="1:6" ht="40.5">
      <c r="A33" s="18">
        <v>25</v>
      </c>
      <c r="B33" s="17" t="s">
        <v>30</v>
      </c>
      <c r="C33" s="16" t="s">
        <v>29</v>
      </c>
      <c r="D33" s="19">
        <v>1.6</v>
      </c>
      <c r="E33" s="19">
        <v>1.7</v>
      </c>
      <c r="F33" s="15">
        <f t="shared" si="1"/>
        <v>1.0625</v>
      </c>
    </row>
    <row r="34" spans="1:6" ht="123" customHeight="1">
      <c r="A34" s="18">
        <v>26</v>
      </c>
      <c r="B34" s="17" t="s">
        <v>28</v>
      </c>
      <c r="C34" s="16" t="s">
        <v>27</v>
      </c>
      <c r="D34" s="16">
        <v>43</v>
      </c>
      <c r="E34" s="16">
        <v>60</v>
      </c>
      <c r="F34" s="15">
        <f t="shared" si="1"/>
        <v>1.3953488372093024</v>
      </c>
    </row>
    <row r="35" spans="1:6" ht="20.25" customHeight="1">
      <c r="A35" s="22" t="s">
        <v>26</v>
      </c>
      <c r="B35" s="22"/>
      <c r="C35" s="22"/>
      <c r="D35" s="22"/>
      <c r="E35" s="22"/>
      <c r="F35" s="15">
        <f>SUM(F9:F34)</f>
        <v>27.2541451335056</v>
      </c>
    </row>
    <row r="36" spans="1:6" ht="30" customHeight="1">
      <c r="A36" s="22" t="s">
        <v>25</v>
      </c>
      <c r="B36" s="22"/>
      <c r="C36" s="22"/>
      <c r="D36" s="22"/>
      <c r="E36" s="22"/>
      <c r="F36" s="13">
        <v>26</v>
      </c>
    </row>
    <row r="37" spans="1:6" ht="18.75" customHeight="1">
      <c r="A37" s="22" t="s">
        <v>24</v>
      </c>
      <c r="B37" s="22"/>
      <c r="C37" s="22"/>
      <c r="D37" s="22"/>
      <c r="E37" s="22"/>
      <c r="F37" s="14">
        <f>F35/F36</f>
        <v>1.048236351288677</v>
      </c>
    </row>
    <row r="38" spans="1:6" ht="15.75" customHeight="1">
      <c r="A38" s="32" t="s">
        <v>23</v>
      </c>
      <c r="B38" s="32"/>
      <c r="C38" s="32"/>
      <c r="D38" s="32"/>
      <c r="E38" s="32"/>
      <c r="F38" s="32"/>
    </row>
    <row r="39" spans="1:6" ht="45" customHeight="1">
      <c r="A39" s="13" t="s">
        <v>22</v>
      </c>
      <c r="B39" s="22" t="s">
        <v>21</v>
      </c>
      <c r="C39" s="22"/>
      <c r="D39" s="22"/>
      <c r="E39" s="22"/>
      <c r="F39" s="13" t="s">
        <v>20</v>
      </c>
    </row>
    <row r="40" spans="1:6" ht="33.75" customHeight="1">
      <c r="A40" s="12">
        <v>1</v>
      </c>
      <c r="B40" s="25" t="s">
        <v>19</v>
      </c>
      <c r="C40" s="25"/>
      <c r="D40" s="25"/>
      <c r="E40" s="25"/>
      <c r="F40" s="9">
        <v>107178.5</v>
      </c>
    </row>
    <row r="41" spans="1:6" ht="18.75" customHeight="1">
      <c r="A41" s="12">
        <v>2</v>
      </c>
      <c r="B41" s="25" t="s">
        <v>18</v>
      </c>
      <c r="C41" s="25"/>
      <c r="D41" s="25"/>
      <c r="E41" s="25"/>
      <c r="F41" s="9">
        <v>104952.9</v>
      </c>
    </row>
    <row r="42" spans="1:6" ht="33.75" customHeight="1">
      <c r="A42" s="10">
        <v>3</v>
      </c>
      <c r="B42" s="25" t="s">
        <v>17</v>
      </c>
      <c r="C42" s="25"/>
      <c r="D42" s="25"/>
      <c r="E42" s="25"/>
      <c r="F42" s="9">
        <f>F40-F41</f>
        <v>2225.600000000006</v>
      </c>
    </row>
    <row r="43" spans="1:6" ht="15" customHeight="1">
      <c r="A43" s="10" t="s">
        <v>16</v>
      </c>
      <c r="B43" s="11" t="s">
        <v>15</v>
      </c>
      <c r="C43" s="11"/>
      <c r="D43" s="11"/>
      <c r="E43" s="11"/>
      <c r="F43" s="9"/>
    </row>
    <row r="44" spans="1:6" ht="28.5" customHeight="1">
      <c r="A44" s="10"/>
      <c r="B44" s="25" t="s">
        <v>14</v>
      </c>
      <c r="C44" s="25"/>
      <c r="D44" s="25"/>
      <c r="E44" s="25"/>
      <c r="F44" s="9">
        <v>2117.8</v>
      </c>
    </row>
    <row r="45" spans="1:6" ht="37.5" customHeight="1">
      <c r="A45" s="10" t="s">
        <v>13</v>
      </c>
      <c r="B45" s="25" t="s">
        <v>12</v>
      </c>
      <c r="C45" s="25"/>
      <c r="D45" s="25"/>
      <c r="E45" s="25"/>
      <c r="F45" s="9" t="s">
        <v>7</v>
      </c>
    </row>
    <row r="46" spans="1:6" ht="39.75" customHeight="1">
      <c r="A46" s="10" t="s">
        <v>11</v>
      </c>
      <c r="B46" s="31" t="s">
        <v>10</v>
      </c>
      <c r="C46" s="31"/>
      <c r="D46" s="31"/>
      <c r="E46" s="31"/>
      <c r="F46" s="9">
        <v>100</v>
      </c>
    </row>
    <row r="47" spans="1:6" ht="45" customHeight="1">
      <c r="A47" s="10" t="s">
        <v>9</v>
      </c>
      <c r="B47" s="25" t="s">
        <v>8</v>
      </c>
      <c r="C47" s="25"/>
      <c r="D47" s="25"/>
      <c r="E47" s="25"/>
      <c r="F47" s="9" t="s">
        <v>7</v>
      </c>
    </row>
    <row r="48" spans="1:6" ht="54" customHeight="1">
      <c r="A48" s="10" t="s">
        <v>6</v>
      </c>
      <c r="B48" s="25" t="s">
        <v>5</v>
      </c>
      <c r="C48" s="25"/>
      <c r="D48" s="25"/>
      <c r="E48" s="25"/>
      <c r="F48" s="9">
        <v>7.8</v>
      </c>
    </row>
    <row r="49" spans="1:6" ht="33.75" customHeight="1">
      <c r="A49" s="22" t="s">
        <v>4</v>
      </c>
      <c r="B49" s="22"/>
      <c r="C49" s="22"/>
      <c r="D49" s="22"/>
      <c r="E49" s="22"/>
      <c r="F49" s="8">
        <f>F41/(F40-F42)</f>
        <v>1</v>
      </c>
    </row>
    <row r="50" spans="1:6" ht="33.75" customHeight="1">
      <c r="A50" s="22" t="s">
        <v>3</v>
      </c>
      <c r="B50" s="22"/>
      <c r="C50" s="22"/>
      <c r="D50" s="22"/>
      <c r="E50" s="22"/>
      <c r="F50" s="7">
        <f>0.6*F37+0.4*F49</f>
        <v>1.0289418107732062</v>
      </c>
    </row>
    <row r="51" spans="1:6" ht="30" customHeight="1">
      <c r="A51" s="22" t="s">
        <v>2</v>
      </c>
      <c r="B51" s="22"/>
      <c r="C51" s="22"/>
      <c r="D51" s="22"/>
      <c r="E51" s="22"/>
      <c r="F51" s="6" t="s">
        <v>1</v>
      </c>
    </row>
    <row r="52" spans="1:6" ht="15">
      <c r="A52" s="5"/>
      <c r="B52" s="5"/>
      <c r="C52" s="5"/>
      <c r="D52" s="5"/>
      <c r="E52" s="5"/>
      <c r="F52" s="5"/>
    </row>
    <row r="53" ht="15">
      <c r="A53" s="4" t="s">
        <v>0</v>
      </c>
    </row>
    <row r="54" spans="1:6" ht="156" customHeight="1">
      <c r="A54" s="23" t="s">
        <v>71</v>
      </c>
      <c r="B54" s="24"/>
      <c r="C54" s="24"/>
      <c r="D54" s="24"/>
      <c r="E54" s="24"/>
      <c r="F54" s="24"/>
    </row>
    <row r="57" spans="2:6" s="1" customFormat="1" ht="15">
      <c r="B57" s="3"/>
      <c r="C57" s="2"/>
      <c r="D57" s="2"/>
      <c r="E57" s="2"/>
      <c r="F57" s="2"/>
    </row>
  </sheetData>
  <sheetProtection/>
  <mergeCells count="23">
    <mergeCell ref="B39:E39"/>
    <mergeCell ref="A35:E35"/>
    <mergeCell ref="A36:E36"/>
    <mergeCell ref="A2:F2"/>
    <mergeCell ref="A3:F3"/>
    <mergeCell ref="A4:F4"/>
    <mergeCell ref="A5:F5"/>
    <mergeCell ref="A6:F6"/>
    <mergeCell ref="A50:E50"/>
    <mergeCell ref="B46:E46"/>
    <mergeCell ref="A7:F7"/>
    <mergeCell ref="A37:E37"/>
    <mergeCell ref="A38:F38"/>
    <mergeCell ref="A51:E51"/>
    <mergeCell ref="A54:F54"/>
    <mergeCell ref="B40:E40"/>
    <mergeCell ref="B44:E44"/>
    <mergeCell ref="B45:E45"/>
    <mergeCell ref="B47:E47"/>
    <mergeCell ref="B48:E48"/>
    <mergeCell ref="B42:E42"/>
    <mergeCell ref="B41:E41"/>
    <mergeCell ref="A49:E49"/>
  </mergeCells>
  <printOptions/>
  <pageMargins left="0.7" right="0.7" top="0.75" bottom="0.75" header="0.3" footer="0.3"/>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RePack by Diakov</dc:creator>
  <cp:keywords/>
  <dc:description/>
  <cp:lastModifiedBy>RePack by Diakov</cp:lastModifiedBy>
  <dcterms:created xsi:type="dcterms:W3CDTF">2022-03-18T10:16:35Z</dcterms:created>
  <dcterms:modified xsi:type="dcterms:W3CDTF">2023-05-17T10:31:40Z</dcterms:modified>
  <cp:category/>
  <cp:version/>
  <cp:contentType/>
  <cp:contentStatus/>
</cp:coreProperties>
</file>